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ence\Documents\1 WF\7 NZADDs\6 Data and BUDGET ANALYSIS\3 OECD DAC DATA\2022 Prelim total aid flows NZ\"/>
    </mc:Choice>
  </mc:AlternateContent>
  <xr:revisionPtr revIDLastSave="0" documentId="13_ncr:1_{AD693B10-49A1-459B-9910-98F4308DB1D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bout" sheetId="2" r:id="rId1"/>
    <sheet name="data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3" i="1"/>
  <c r="D21" i="1"/>
  <c r="D20" i="1" s="1"/>
  <c r="D19" i="1" s="1"/>
  <c r="D18" i="1" s="1"/>
  <c r="D17" i="1" s="1"/>
  <c r="D16" i="1" s="1"/>
  <c r="D15" i="1" s="1"/>
  <c r="D14" i="1" s="1"/>
  <c r="D13" i="1" s="1"/>
  <c r="D12" i="1" s="1"/>
  <c r="D11" i="1" s="1"/>
  <c r="D10" i="1" s="1"/>
  <c r="D9" i="1" s="1"/>
  <c r="D8" i="1" s="1"/>
  <c r="D7" i="1" s="1"/>
  <c r="D6" i="1" s="1"/>
  <c r="D5" i="1" s="1"/>
  <c r="D4" i="1" s="1"/>
  <c r="D3" i="1" s="1"/>
  <c r="D22" i="1"/>
  <c r="D23" i="1"/>
</calcChain>
</file>

<file path=xl/sharedStrings.xml><?xml version="1.0" encoding="utf-8"?>
<sst xmlns="http://schemas.openxmlformats.org/spreadsheetml/2006/main" count="43" uniqueCount="43">
  <si>
    <t>Dataset: Total flows by donor (ODA+OOF+Private) [DAC1]</t>
  </si>
  <si>
    <t>Donor</t>
  </si>
  <si>
    <t>New Zealand</t>
  </si>
  <si>
    <t>Part</t>
  </si>
  <si>
    <t>1 : Part I - Developing Countries</t>
  </si>
  <si>
    <t>Amount type</t>
  </si>
  <si>
    <t>National currency</t>
  </si>
  <si>
    <t>Fund flows</t>
  </si>
  <si>
    <t>Net Disbursements</t>
  </si>
  <si>
    <t>Year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</si>
  <si>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</si>
  <si>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</si>
  <si>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</si>
  <si>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</si>
  <si>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</si>
  <si>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</si>
  <si>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</si>
  <si>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</si>
  <si>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</si>
  <si>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</si>
  <si>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</si>
  <si>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</si>
  <si>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</si>
  <si>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</si>
  <si>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</si>
  <si>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</si>
  <si>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</si>
  <si>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</si>
  <si>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</si>
  <si>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</si>
  <si>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</si>
  <si>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</si>
  <si>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Data extracted on 18 Apr 2022 23:41 UTC (GMT) from OECD.Stat</t>
  </si>
  <si>
    <t>https://stats.oecd.org/Index.aspx?datasetcode=TABLE1#</t>
  </si>
  <si>
    <t>Created by Terence Wood 19 4 22</t>
  </si>
  <si>
    <t>Note that because NZ does not give aid loans its aid does not vary</t>
  </si>
  <si>
    <t>between Net Disbursements and Grant Equivalents.</t>
  </si>
  <si>
    <t>Inflation</t>
  </si>
  <si>
    <t>Inflation Index</t>
  </si>
  <si>
    <t>NZ Inflation data from</t>
  </si>
  <si>
    <t>https://www.rbnz.govt.nz/-/media/ReserveBank/Files/Statistics/Key%20graphs/graphdata.xlsx?la=en&amp;revision=5f308cb4-bda4-4c7d-82b5-946a4d981ca5</t>
  </si>
  <si>
    <t>Inflation adjusted</t>
  </si>
  <si>
    <t>NZ ODA Nominal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</si>
</sst>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" fontId="0" fillId="0" borderId="0" xfId="0" applyNumberFormat="1"/>
    <xf numFmtId="0" fontId="0" fillId="0" borderId="0" xfId="0" applyBorder="1"/>
    <xf numFmtId="164" fontId="0" fillId="0" borderId="0" xfId="0" applyNumberFormat="1" applyBorder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3727034120735"/>
          <c:y val="5.0925925925925923E-2"/>
          <c:w val="0.86307174103237094"/>
          <c:h val="0.82718358121901425"/>
        </c:manualLayout>
      </c:layout>
      <c:lineChart>
        <c:grouping val="standar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NZ ODA Nominal</c:v>
                </c:pt>
              </c:strCache>
            </c:strRef>
          </c:tx>
          <c:spPr>
            <a:ln w="127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data!$A$3:$A$24</c:f>
              <c:strCach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strCache>
            </c:strRef>
          </c:cat>
          <c:val>
            <c:numRef>
              <c:f>data!$B$3:$B$24</c:f>
              <c:numCache>
                <c:formatCode>0</c:formatCode>
                <c:ptCount val="22"/>
                <c:pt idx="0">
                  <c:v>249.61613399999999</c:v>
                </c:pt>
                <c:pt idx="1">
                  <c:v>265.94062200000002</c:v>
                </c:pt>
                <c:pt idx="2">
                  <c:v>263.61973799999998</c:v>
                </c:pt>
                <c:pt idx="3">
                  <c:v>285.21856000000002</c:v>
                </c:pt>
                <c:pt idx="4">
                  <c:v>320.05889999999999</c:v>
                </c:pt>
                <c:pt idx="5">
                  <c:v>388.61721599999998</c:v>
                </c:pt>
                <c:pt idx="6">
                  <c:v>398.73484000000002</c:v>
                </c:pt>
                <c:pt idx="7">
                  <c:v>435.21582000000001</c:v>
                </c:pt>
                <c:pt idx="8">
                  <c:v>502.97618</c:v>
                </c:pt>
                <c:pt idx="9">
                  <c:v>494.47686399999998</c:v>
                </c:pt>
                <c:pt idx="10">
                  <c:v>474.86447199999998</c:v>
                </c:pt>
                <c:pt idx="11">
                  <c:v>537.14355999999998</c:v>
                </c:pt>
                <c:pt idx="12">
                  <c:v>554.59358999999995</c:v>
                </c:pt>
                <c:pt idx="13">
                  <c:v>558.05539299999998</c:v>
                </c:pt>
                <c:pt idx="14">
                  <c:v>610.30361200000004</c:v>
                </c:pt>
                <c:pt idx="15">
                  <c:v>633.54350799999997</c:v>
                </c:pt>
                <c:pt idx="16">
                  <c:v>641.90002500000003</c:v>
                </c:pt>
                <c:pt idx="17">
                  <c:v>632.97815000000003</c:v>
                </c:pt>
                <c:pt idx="18">
                  <c:v>803.79696799999999</c:v>
                </c:pt>
                <c:pt idx="19">
                  <c:v>842.12567999999999</c:v>
                </c:pt>
                <c:pt idx="20">
                  <c:v>816.43528800000001</c:v>
                </c:pt>
                <c:pt idx="21">
                  <c:v>962.93399999999997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2B-45E4-A006-776076A30E64}"/>
            </c:ext>
          </c:extLst>
        </c:ser>
        <c:ser>
          <c:idx val="3"/>
          <c:order val="1"/>
          <c:tx>
            <c:strRef>
              <c:f>data!$E$2</c:f>
              <c:strCache>
                <c:ptCount val="1"/>
                <c:pt idx="0">
                  <c:v>Inflation adjusted</c:v>
                </c:pt>
              </c:strCache>
            </c:strRef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data!$A$3:$A$24</c:f>
              <c:strCach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strCache>
            </c:strRef>
          </c:cat>
          <c:val>
            <c:numRef>
              <c:f>data!$E$3:$E$24</c:f>
              <c:numCache>
                <c:formatCode>0</c:formatCode>
                <c:ptCount val="22"/>
                <c:pt idx="0">
                  <c:v>394.39239249647972</c:v>
                </c:pt>
                <c:pt idx="1">
                  <c:v>412.75541419357023</c:v>
                </c:pt>
                <c:pt idx="2">
                  <c:v>398.39655925514893</c:v>
                </c:pt>
                <c:pt idx="3">
                  <c:v>424.24988168827161</c:v>
                </c:pt>
                <c:pt idx="4">
                  <c:v>463.55728615331395</c:v>
                </c:pt>
                <c:pt idx="5">
                  <c:v>545.40089001149772</c:v>
                </c:pt>
                <c:pt idx="6">
                  <c:v>545.41946080917626</c:v>
                </c:pt>
                <c:pt idx="7">
                  <c:v>576.8613227980901</c:v>
                </c:pt>
                <c:pt idx="8">
                  <c:v>644.75337987361831</c:v>
                </c:pt>
                <c:pt idx="9">
                  <c:v>621.42971160907621</c:v>
                </c:pt>
                <c:pt idx="10">
                  <c:v>573.82884622522738</c:v>
                </c:pt>
                <c:pt idx="11">
                  <c:v>637.61025496331979</c:v>
                </c:pt>
                <c:pt idx="12">
                  <c:v>652.45204945169007</c:v>
                </c:pt>
                <c:pt idx="13">
                  <c:v>646.18571871633856</c:v>
                </c:pt>
                <c:pt idx="14">
                  <c:v>701.07657155478944</c:v>
                </c:pt>
                <c:pt idx="15">
                  <c:v>727.04598662559874</c:v>
                </c:pt>
                <c:pt idx="16">
                  <c:v>727.18244111503282</c:v>
                </c:pt>
                <c:pt idx="17">
                  <c:v>705.78268863873166</c:v>
                </c:pt>
                <c:pt idx="18">
                  <c:v>879.53770653579966</c:v>
                </c:pt>
                <c:pt idx="19">
                  <c:v>904.2964504516799</c:v>
                </c:pt>
                <c:pt idx="20">
                  <c:v>864.60496999199995</c:v>
                </c:pt>
                <c:pt idx="21">
                  <c:v>962.93399999999997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E2B-45E4-A006-776076A30E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6188712"/>
        <c:axId val="436179856"/>
      </c:lineChart>
      <c:catAx>
        <c:axId val="436188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79856"/>
        <c:crosses val="autoZero"/>
        <c:auto val="1"/>
        <c:lblAlgn val="ctr"/>
        <c:lblOffset val="100"/>
        <c:noMultiLvlLbl val="0"/>
      </c:catAx>
      <c:valAx>
        <c:axId val="4361798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NZ ODA (million NZD)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88712"/>
        <c:crosses val="autoZero"/>
        <c:crossBetween val="between"/>
        <c:majorUnit val="25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76185476815398"/>
          <c:y val="0.75983741615631384"/>
          <c:w val="0.5803184601924759"/>
          <c:h val="7.12932746524555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350520</xdr:colOff>
      <xdr:row>2</xdr:row>
      <xdr:rowOff>11430</xdr:rowOff>
    </xdr:from>
    <xdr:to>
      <xdr:col>13</xdr:col>
      <xdr:colOff>45720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BFF73D7-38F3-4523-941B-C60EAAEA54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workbookViewId="0">
      <selection activeCell="A14" sqref="A14"/>
    </sheetView>
  </sheetViews>
  <sheetFormatPr defaultRowHeight="13.2" x14ac:dyDescent="0.25"/>
  <cols>
    <col min="1" max="1" width="13.109375" customWidth="1"/>
    <col min="2" max="2" width="60.88671875" bestFit="1" customWidth="1"/>
  </cols>
  <sheetData>
    <row r="1" spans="1:2" x14ac:dyDescent="0.25">
      <c r="A1" t="s">
        <v>34</v>
      </c>
    </row>
    <row r="2" spans="1:2" x14ac:dyDescent="0.25">
      <c r="A2" t="s">
        <v>0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  <c r="B4" t="s">
        <v>4</v>
      </c>
    </row>
    <row r="5" spans="1:2" x14ac:dyDescent="0.25">
      <c r="A5" t="s">
        <v>5</v>
      </c>
      <c r="B5" t="s">
        <v>6</v>
      </c>
    </row>
    <row r="6" spans="1:2" x14ac:dyDescent="0.25">
      <c r="A6" t="s">
        <v>7</v>
      </c>
      <c r="B6" t="s">
        <v>8</v>
      </c>
    </row>
    <row r="7" spans="1:2" x14ac:dyDescent="0.25">
      <c r="B7" t="s">
        <v>35</v>
      </c>
    </row>
    <row r="8" spans="1:2" x14ac:dyDescent="0.25">
      <c r="B8" t="s">
        <v>36</v>
      </c>
    </row>
    <row r="9" spans="1:2" x14ac:dyDescent="0.25">
      <c r="A9" t="s">
        <v>32</v>
      </c>
    </row>
    <row r="10" spans="1:2" x14ac:dyDescent="0.25">
      <c r="A10" t="s">
        <v>33</v>
      </c>
    </row>
    <row r="12" spans="1:2" x14ac:dyDescent="0.25">
      <c r="A12" t="s">
        <v>39</v>
      </c>
    </row>
    <row r="13" spans="1:2" x14ac:dyDescent="0.25">
      <c r="A13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24"/>
  <sheetViews>
    <sheetView showGridLines="0" tabSelected="1" workbookViewId="0">
      <selection activeCell="L23" sqref="L23"/>
    </sheetView>
  </sheetViews>
  <sheetFormatPr defaultRowHeight="13.2" outlineLevelCol="1" x14ac:dyDescent="0.25"/>
  <cols>
    <col min="1" max="1" width="5" bestFit="1" customWidth="1"/>
    <col min="2" max="2" width="8.77734375" customWidth="1"/>
    <col min="3" max="3" width="7.33203125" hidden="1" customWidth="1" outlineLevel="1"/>
    <col min="4" max="4" width="12.21875" hidden="1" customWidth="1" outlineLevel="1"/>
    <col min="5" max="5" width="9" bestFit="1" customWidth="1" collapsed="1"/>
  </cols>
  <sheetData>
    <row r="2" spans="1:5" ht="26.4" x14ac:dyDescent="0.25">
      <c r="A2" t="s">
        <v>9</v>
      </c>
      <c r="B2" s="4" t="s">
        <v>42</v>
      </c>
      <c r="C2" t="s">
        <v>37</v>
      </c>
      <c r="D2" t="s">
        <v>38</v>
      </c>
      <c r="E2" s="4" t="s">
        <v>41</v>
      </c>
    </row>
    <row r="3" spans="1:5" x14ac:dyDescent="0.25">
      <c r="A3" t="s">
        <v>10</v>
      </c>
      <c r="B3" s="1">
        <v>249.61613399999999</v>
      </c>
      <c r="C3">
        <v>4</v>
      </c>
      <c r="D3" s="3">
        <f t="shared" ref="D3:D21" si="0">D4/(1+(C4/100))</f>
        <v>0.63291315641243773</v>
      </c>
      <c r="E3" s="1">
        <f>B3/D3</f>
        <v>394.39239249647972</v>
      </c>
    </row>
    <row r="4" spans="1:5" x14ac:dyDescent="0.25">
      <c r="A4" t="s">
        <v>11</v>
      </c>
      <c r="B4" s="1">
        <v>265.94062200000002</v>
      </c>
      <c r="C4">
        <v>1.8</v>
      </c>
      <c r="D4" s="3">
        <f t="shared" si="0"/>
        <v>0.64430559322786163</v>
      </c>
      <c r="E4" s="1">
        <f t="shared" ref="E4:E24" si="1">B4/D4</f>
        <v>412.75541419357023</v>
      </c>
    </row>
    <row r="5" spans="1:5" x14ac:dyDescent="0.25">
      <c r="A5" t="s">
        <v>12</v>
      </c>
      <c r="B5" s="1">
        <v>263.61973799999998</v>
      </c>
      <c r="C5">
        <v>2.7</v>
      </c>
      <c r="D5" s="3">
        <f t="shared" si="0"/>
        <v>0.66170184424501388</v>
      </c>
      <c r="E5" s="1">
        <f t="shared" si="1"/>
        <v>398.39655925514893</v>
      </c>
    </row>
    <row r="6" spans="1:5" x14ac:dyDescent="0.25">
      <c r="A6" t="s">
        <v>13</v>
      </c>
      <c r="B6" s="1">
        <v>285.21856000000002</v>
      </c>
      <c r="C6">
        <v>1.6</v>
      </c>
      <c r="D6" s="3">
        <f t="shared" si="0"/>
        <v>0.67228907375293412</v>
      </c>
      <c r="E6" s="1">
        <f t="shared" si="1"/>
        <v>424.24988168827161</v>
      </c>
    </row>
    <row r="7" spans="1:5" x14ac:dyDescent="0.25">
      <c r="A7" t="s">
        <v>14</v>
      </c>
      <c r="B7" s="1">
        <v>320.05889999999999</v>
      </c>
      <c r="C7">
        <v>2.7</v>
      </c>
      <c r="D7" s="3">
        <f t="shared" si="0"/>
        <v>0.6904408787442633</v>
      </c>
      <c r="E7" s="1">
        <f t="shared" si="1"/>
        <v>463.55728615331395</v>
      </c>
    </row>
    <row r="8" spans="1:5" x14ac:dyDescent="0.25">
      <c r="A8" t="s">
        <v>15</v>
      </c>
      <c r="B8" s="1">
        <v>388.61721599999998</v>
      </c>
      <c r="C8">
        <v>3.2</v>
      </c>
      <c r="D8" s="3">
        <f t="shared" si="0"/>
        <v>0.71253498686407979</v>
      </c>
      <c r="E8" s="1">
        <f t="shared" si="1"/>
        <v>545.40089001149772</v>
      </c>
    </row>
    <row r="9" spans="1:5" x14ac:dyDescent="0.25">
      <c r="A9" t="s">
        <v>16</v>
      </c>
      <c r="B9" s="1">
        <v>398.73484000000002</v>
      </c>
      <c r="C9">
        <v>2.6</v>
      </c>
      <c r="D9" s="3">
        <f t="shared" si="0"/>
        <v>0.73106089652254591</v>
      </c>
      <c r="E9" s="1">
        <f t="shared" si="1"/>
        <v>545.41946080917626</v>
      </c>
    </row>
    <row r="10" spans="1:5" x14ac:dyDescent="0.25">
      <c r="A10" t="s">
        <v>17</v>
      </c>
      <c r="B10" s="1">
        <v>435.21582000000001</v>
      </c>
      <c r="C10">
        <v>3.2</v>
      </c>
      <c r="D10" s="3">
        <f t="shared" si="0"/>
        <v>0.75445484521126738</v>
      </c>
      <c r="E10" s="1">
        <f t="shared" si="1"/>
        <v>576.8613227980901</v>
      </c>
    </row>
    <row r="11" spans="1:5" x14ac:dyDescent="0.25">
      <c r="A11" t="s">
        <v>18</v>
      </c>
      <c r="B11" s="1">
        <v>502.97618</v>
      </c>
      <c r="C11">
        <v>3.4</v>
      </c>
      <c r="D11" s="3">
        <f t="shared" si="0"/>
        <v>0.78010630994845054</v>
      </c>
      <c r="E11" s="1">
        <f t="shared" si="1"/>
        <v>644.75337987361831</v>
      </c>
    </row>
    <row r="12" spans="1:5" x14ac:dyDescent="0.25">
      <c r="A12" t="s">
        <v>19</v>
      </c>
      <c r="B12" s="1">
        <v>494.47686399999998</v>
      </c>
      <c r="C12">
        <v>2</v>
      </c>
      <c r="D12" s="3">
        <f t="shared" si="0"/>
        <v>0.7957084361474196</v>
      </c>
      <c r="E12" s="1">
        <f t="shared" si="1"/>
        <v>621.42971160907621</v>
      </c>
    </row>
    <row r="13" spans="1:5" x14ac:dyDescent="0.25">
      <c r="A13" t="s">
        <v>20</v>
      </c>
      <c r="B13" s="1">
        <v>474.86447199999998</v>
      </c>
      <c r="C13">
        <v>4</v>
      </c>
      <c r="D13" s="3">
        <f t="shared" si="0"/>
        <v>0.82753677359331645</v>
      </c>
      <c r="E13" s="1">
        <f t="shared" si="1"/>
        <v>573.82884622522738</v>
      </c>
    </row>
    <row r="14" spans="1:5" x14ac:dyDescent="0.25">
      <c r="A14" t="s">
        <v>21</v>
      </c>
      <c r="B14" s="1">
        <v>537.14355999999998</v>
      </c>
      <c r="C14">
        <v>1.8</v>
      </c>
      <c r="D14" s="3">
        <f t="shared" si="0"/>
        <v>0.84243243551799618</v>
      </c>
      <c r="E14" s="1">
        <f t="shared" si="1"/>
        <v>637.61025496331979</v>
      </c>
    </row>
    <row r="15" spans="1:5" x14ac:dyDescent="0.25">
      <c r="A15" t="s">
        <v>22</v>
      </c>
      <c r="B15" s="1">
        <v>554.59358999999995</v>
      </c>
      <c r="C15">
        <v>0.9</v>
      </c>
      <c r="D15" s="3">
        <f t="shared" si="0"/>
        <v>0.85001432743765803</v>
      </c>
      <c r="E15" s="1">
        <f t="shared" si="1"/>
        <v>652.45204945169007</v>
      </c>
    </row>
    <row r="16" spans="1:5" x14ac:dyDescent="0.25">
      <c r="A16" t="s">
        <v>23</v>
      </c>
      <c r="B16" s="1">
        <v>558.05539299999998</v>
      </c>
      <c r="C16">
        <v>1.6</v>
      </c>
      <c r="D16" s="3">
        <f t="shared" si="0"/>
        <v>0.86361455667666054</v>
      </c>
      <c r="E16" s="1">
        <f t="shared" si="1"/>
        <v>646.18571871633856</v>
      </c>
    </row>
    <row r="17" spans="1:5" x14ac:dyDescent="0.25">
      <c r="A17" t="s">
        <v>24</v>
      </c>
      <c r="B17" s="1">
        <v>610.30361200000004</v>
      </c>
      <c r="C17">
        <v>0.8</v>
      </c>
      <c r="D17" s="3">
        <f t="shared" si="0"/>
        <v>0.87052347313007383</v>
      </c>
      <c r="E17" s="1">
        <f t="shared" si="1"/>
        <v>701.07657155478944</v>
      </c>
    </row>
    <row r="18" spans="1:5" x14ac:dyDescent="0.25">
      <c r="A18" t="s">
        <v>25</v>
      </c>
      <c r="B18" s="1">
        <v>633.54350799999997</v>
      </c>
      <c r="C18">
        <v>0.1</v>
      </c>
      <c r="D18" s="3">
        <f t="shared" si="0"/>
        <v>0.87139399660320382</v>
      </c>
      <c r="E18" s="1">
        <f t="shared" si="1"/>
        <v>727.04598662559874</v>
      </c>
    </row>
    <row r="19" spans="1:5" x14ac:dyDescent="0.25">
      <c r="A19" t="s">
        <v>26</v>
      </c>
      <c r="B19" s="1">
        <v>641.90002500000003</v>
      </c>
      <c r="C19">
        <v>1.3</v>
      </c>
      <c r="D19" s="3">
        <f t="shared" si="0"/>
        <v>0.88272211855904537</v>
      </c>
      <c r="E19" s="1">
        <f t="shared" si="1"/>
        <v>727.18244111503282</v>
      </c>
    </row>
    <row r="20" spans="1:5" x14ac:dyDescent="0.25">
      <c r="A20" t="s">
        <v>27</v>
      </c>
      <c r="B20" s="1">
        <v>632.97815000000003</v>
      </c>
      <c r="C20">
        <v>1.6</v>
      </c>
      <c r="D20" s="3">
        <f t="shared" si="0"/>
        <v>0.89684567245599012</v>
      </c>
      <c r="E20" s="1">
        <f t="shared" si="1"/>
        <v>705.78268863873166</v>
      </c>
    </row>
    <row r="21" spans="1:5" x14ac:dyDescent="0.25">
      <c r="A21" t="s">
        <v>28</v>
      </c>
      <c r="B21" s="1">
        <v>803.79696799999999</v>
      </c>
      <c r="C21">
        <v>1.9</v>
      </c>
      <c r="D21" s="3">
        <f t="shared" si="0"/>
        <v>0.9138857402326539</v>
      </c>
      <c r="E21" s="1">
        <f t="shared" si="1"/>
        <v>879.53770653579966</v>
      </c>
    </row>
    <row r="22" spans="1:5" x14ac:dyDescent="0.25">
      <c r="A22" t="s">
        <v>29</v>
      </c>
      <c r="B22" s="1">
        <v>842.12567999999999</v>
      </c>
      <c r="C22" s="2">
        <v>1.9</v>
      </c>
      <c r="D22" s="3">
        <f>D23/(1+(C23/100))</f>
        <v>0.93124956929707425</v>
      </c>
      <c r="E22" s="1">
        <f t="shared" si="1"/>
        <v>904.2964504516799</v>
      </c>
    </row>
    <row r="23" spans="1:5" x14ac:dyDescent="0.25">
      <c r="A23" t="s">
        <v>30</v>
      </c>
      <c r="B23" s="1">
        <v>816.43528800000001</v>
      </c>
      <c r="C23" s="2">
        <v>1.4</v>
      </c>
      <c r="D23" s="3">
        <f>D24/(1+(C24/100))</f>
        <v>0.94428706326723333</v>
      </c>
      <c r="E23" s="1">
        <f t="shared" si="1"/>
        <v>864.60496999199995</v>
      </c>
    </row>
    <row r="24" spans="1:5" x14ac:dyDescent="0.25">
      <c r="A24" t="s">
        <v>31</v>
      </c>
      <c r="B24" s="1">
        <v>962.93399999999997</v>
      </c>
      <c r="C24">
        <v>5.9</v>
      </c>
      <c r="D24">
        <v>1</v>
      </c>
      <c r="E24" s="1">
        <f t="shared" si="1"/>
        <v>962.93399999999997</v>
      </c>
    </row>
  </sheetData>
  <pageMargins left="0.75" right="0.75" top="1" bottom="1" header="0.5" footer="0.5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about</vt:lpstr>
      <vt:lpstr>data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OECD.Stat</dc:creator>
  <cp:lastModifiedBy>Terence Wood</cp:lastModifiedBy>
  <dcterms:created xsi:type="dcterms:W3CDTF">2022-04-19T01:41:30Z</dcterms:created>
  <dcterms:modified xsi:type="dcterms:W3CDTF">2022-04-19T00:19:54Z</dcterms:modified>
</cp:coreProperties>
</file>